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10770" windowHeight="7890" firstSheet="1" activeTab="3"/>
  </bookViews>
  <sheets>
    <sheet name="000000" sheetId="1" state="hidden" r:id="rId1"/>
    <sheet name="2016财政收入执行" sheetId="2" r:id="rId2"/>
    <sheet name="2016年公共预算支出执行" sheetId="3" r:id="rId3"/>
    <sheet name="2016年政府性基金收入表" sheetId="4" r:id="rId4"/>
    <sheet name="2016年政府性基金支出表" sheetId="5" r:id="rId5"/>
    <sheet name="2016年社保基金收入表" sheetId="6" r:id="rId6"/>
    <sheet name="2016年社保基金支出执行表" sheetId="7" r:id="rId7"/>
    <sheet name="Sheet1" sheetId="8" r:id="rId8"/>
  </sheets>
  <definedNames/>
  <calcPr fullCalcOnLoad="1" refMode="R1C1"/>
</workbook>
</file>

<file path=xl/sharedStrings.xml><?xml version="1.0" encoding="utf-8"?>
<sst xmlns="http://schemas.openxmlformats.org/spreadsheetml/2006/main" count="177" uniqueCount="146">
  <si>
    <t/>
  </si>
  <si>
    <t>附表1-1</t>
  </si>
  <si>
    <r>
      <t xml:space="preserve"> </t>
    </r>
    <r>
      <rPr>
        <sz val="10"/>
        <rFont val="宋体"/>
        <family val="0"/>
      </rPr>
      <t xml:space="preserve">                          </t>
    </r>
    <r>
      <rPr>
        <sz val="10"/>
        <rFont val="宋体"/>
        <family val="0"/>
      </rPr>
      <t>单位：万元</t>
    </r>
  </si>
  <si>
    <t xml:space="preserve">       预 算 科 目</t>
  </si>
  <si>
    <t>预算数</t>
  </si>
  <si>
    <t>调整预算数</t>
  </si>
  <si>
    <t>实际完成数</t>
  </si>
  <si>
    <t>占调整预算(%)</t>
  </si>
  <si>
    <t>其中县本级完成数</t>
  </si>
  <si>
    <t>全部财政收入</t>
  </si>
  <si>
    <t>县级一般公共预算收入</t>
  </si>
  <si>
    <t>（一）税收收入</t>
  </si>
  <si>
    <t>增值税</t>
  </si>
  <si>
    <t>改征增值税</t>
  </si>
  <si>
    <t>营业税</t>
  </si>
  <si>
    <t>企业所得税</t>
  </si>
  <si>
    <t>个人所得税</t>
  </si>
  <si>
    <t>资源税</t>
  </si>
  <si>
    <t>城建税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</si>
  <si>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</si>
  <si>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</si>
  <si>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</si>
  <si>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</si>
  <si>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</si>
  <si>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</si>
  <si>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</si>
  <si>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（二）非税收入</t>
  </si>
  <si>
    <t>行政事业性收费收入</t>
  </si>
  <si>
    <t>罚没收入</t>
  </si>
  <si>
    <t>专项收入</t>
  </si>
  <si>
    <t>国有资源有偿使用收入</t>
  </si>
  <si>
    <t>捐赠收入</t>
  </si>
  <si>
    <t>政府住房基金收入</t>
  </si>
  <si>
    <t>其他收入</t>
  </si>
  <si>
    <t>附表1-2</t>
  </si>
  <si>
    <t>2016年全县公共财政支出决算情况表</t>
  </si>
  <si>
    <r>
      <t xml:space="preserve"> </t>
    </r>
    <r>
      <rPr>
        <sz val="10"/>
        <rFont val="宋体"/>
        <family val="0"/>
      </rPr>
      <t xml:space="preserve">                     </t>
    </r>
    <r>
      <rPr>
        <sz val="10"/>
        <rFont val="宋体"/>
        <family val="0"/>
      </rPr>
      <t>单位：万元</t>
    </r>
  </si>
  <si>
    <t>预算科目</t>
  </si>
  <si>
    <t>全年完成数</t>
  </si>
  <si>
    <t>占调整预算（%）</t>
  </si>
  <si>
    <t>一般公共预算支出</t>
  </si>
  <si>
    <t xml:space="preserve">  1.一般公共服务支出</t>
  </si>
  <si>
    <t xml:space="preserve">  2.公共安全支出</t>
  </si>
  <si>
    <t xml:space="preserve">  3.国防支出</t>
  </si>
  <si>
    <t xml:space="preserve">  4.教育支出</t>
  </si>
  <si>
    <t xml:space="preserve">  5.科学技术支出</t>
  </si>
  <si>
    <t xml:space="preserve">  6.文化体育与传媒支出</t>
  </si>
  <si>
    <t xml:space="preserve">  7.社会保障和就业支出</t>
  </si>
  <si>
    <t xml:space="preserve">  8.医疗卫生与计划生育支出</t>
  </si>
  <si>
    <t xml:space="preserve"> 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</si>
  <si>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</si>
  <si>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</si>
  <si>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</si>
  <si>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</si>
  <si>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</si>
  <si>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</si>
  <si>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</si>
  <si>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</si>
  <si>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</si>
  <si>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19.援助其他地区支出</t>
  </si>
  <si>
    <t xml:space="preserve"> 20.地方政府债券支出</t>
  </si>
  <si>
    <t xml:space="preserve"> 21.预备费</t>
  </si>
  <si>
    <t xml:space="preserve"> 22.其他支出</t>
  </si>
  <si>
    <t>三、上解上级支出</t>
  </si>
  <si>
    <t>一般债务还本支出</t>
  </si>
  <si>
    <t>安排预算稳定调节基金</t>
  </si>
  <si>
    <t>本年支出合计</t>
  </si>
  <si>
    <t>附表1-3</t>
  </si>
  <si>
    <t>2016年政府性基金收入决算情况表</t>
  </si>
  <si>
    <t xml:space="preserve">         单位：万元</t>
  </si>
  <si>
    <t>预算科目</t>
  </si>
  <si>
    <t>预算数</t>
  </si>
  <si>
    <t>调整预算数</t>
  </si>
  <si>
    <t>实际完成数</t>
  </si>
  <si>
    <t>占调整预算（%)</t>
  </si>
  <si>
    <t>1030119新型墙体材料专项基金收入</t>
  </si>
  <si>
    <t>1030133新增建设用地有偿使用费收入</t>
  </si>
  <si>
    <t xml:space="preserve">1030144城市公用事业附加收入  </t>
  </si>
  <si>
    <t>1030146国有土地收益基金收入</t>
  </si>
  <si>
    <t>1030147农业土地开发基金收入</t>
  </si>
  <si>
    <t>1030148国有土地使用权出让金收入</t>
  </si>
  <si>
    <t>1030155彩票公益金收入</t>
  </si>
  <si>
    <t>1030156城市建设配套费</t>
  </si>
  <si>
    <t>1030199其他政府性基金收入</t>
  </si>
  <si>
    <t>10504地方政府债务收入</t>
  </si>
  <si>
    <t>11008上年结余收入</t>
  </si>
  <si>
    <t>11004政府性基金转移收入</t>
  </si>
  <si>
    <t>收入总计</t>
  </si>
  <si>
    <t>附表1-4</t>
  </si>
  <si>
    <t>2016年政府性基金支出决算情况表</t>
  </si>
  <si>
    <r>
      <t xml:space="preserve"> </t>
    </r>
    <r>
      <rPr>
        <sz val="10"/>
        <rFont val="宋体"/>
        <family val="0"/>
      </rPr>
      <t xml:space="preserve">                                             </t>
    </r>
    <r>
      <rPr>
        <sz val="10"/>
        <rFont val="宋体"/>
        <family val="0"/>
      </rPr>
      <t>单位：万元</t>
    </r>
  </si>
  <si>
    <t>预算科目</t>
  </si>
  <si>
    <t>一、本级支出</t>
  </si>
  <si>
    <t>207文化体育与传媒支出</t>
  </si>
  <si>
    <t>212城乡社区事务</t>
  </si>
  <si>
    <t>21208国有土地使用权出让安排的支出</t>
  </si>
  <si>
    <t>21210国有土地收益基金安排的支出</t>
  </si>
  <si>
    <t>21211农业土地开发基金安排的支出</t>
  </si>
  <si>
    <t>21212新增建设用地有偿用费安排的支出</t>
  </si>
  <si>
    <t>21561新型墙体材料专项基金及对应专项债务收入安排的支出</t>
  </si>
  <si>
    <t>229其他支出</t>
  </si>
  <si>
    <r>
      <t>2</t>
    </r>
    <r>
      <rPr>
        <b/>
        <sz val="11"/>
        <rFont val="宋体"/>
        <family val="0"/>
      </rPr>
      <t>2904</t>
    </r>
    <r>
      <rPr>
        <b/>
        <sz val="11"/>
        <rFont val="宋体"/>
        <family val="0"/>
      </rPr>
      <t>其他政府性基金及对应专项债务收入安排的支出</t>
    </r>
  </si>
  <si>
    <t>22960彩票公益金收入安排的支出</t>
  </si>
  <si>
    <t>231专项债务支出</t>
  </si>
  <si>
    <t>232债务付息支出</t>
  </si>
  <si>
    <t>233债务发行费支出</t>
  </si>
  <si>
    <t>二、调出资金</t>
  </si>
  <si>
    <t>支出总计</t>
  </si>
  <si>
    <t>附表1-5</t>
  </si>
  <si>
    <t>2016年社会保险基金收入决算情况表</t>
  </si>
  <si>
    <t>单位：万元</t>
  </si>
  <si>
    <t>收入项目</t>
  </si>
  <si>
    <t>预算数</t>
  </si>
  <si>
    <t>完成数</t>
  </si>
  <si>
    <t>占预算（%）</t>
  </si>
  <si>
    <t>合    计</t>
  </si>
  <si>
    <t>一、企业职工基本养老保险基金收入</t>
  </si>
  <si>
    <t xml:space="preserve">    其中：保险费收入</t>
  </si>
  <si>
    <t xml:space="preserve">         投资收益</t>
  </si>
  <si>
    <t xml:space="preserve">          财政补贴收入</t>
  </si>
  <si>
    <t xml:space="preserve">          转移收入</t>
  </si>
  <si>
    <t>二、城乡居民基本养老保险基金收入</t>
  </si>
  <si>
    <t>三、城镇职工基本医疗保险基金收入</t>
  </si>
  <si>
    <t>四、居民基本医疗保险基金收入</t>
  </si>
  <si>
    <t>五、工伤保险基金收入</t>
  </si>
  <si>
    <t>六、失业保险基金收入</t>
  </si>
  <si>
    <t>七、生育保险基金收入</t>
  </si>
  <si>
    <t>八、机关事业单位养老保险基金收入</t>
  </si>
  <si>
    <t xml:space="preserve">          利息收入</t>
  </si>
  <si>
    <t>注：工伤及失业保险基金由市级统筹。机关事业单位养老保险省财政厅要求不进入决算。</t>
  </si>
  <si>
    <t>附表1-6</t>
  </si>
  <si>
    <t>2016年社会保险基金支出决算情况表</t>
  </si>
  <si>
    <r>
      <t xml:space="preserve"> </t>
    </r>
    <r>
      <rPr>
        <sz val="10"/>
        <rFont val="宋体"/>
        <family val="0"/>
      </rPr>
      <t xml:space="preserve">                                  </t>
    </r>
    <r>
      <rPr>
        <sz val="10"/>
        <rFont val="宋体"/>
        <family val="0"/>
      </rPr>
      <t>单位：万元</t>
    </r>
  </si>
  <si>
    <t>支出项目</t>
  </si>
  <si>
    <t>占预算数（%）</t>
  </si>
  <si>
    <t>合     计</t>
  </si>
  <si>
    <t>一、企业职工基本养老保险基金支出</t>
  </si>
  <si>
    <t xml:space="preserve">    其中：社会保险待遇支出</t>
  </si>
  <si>
    <t xml:space="preserve">          转移支出</t>
  </si>
  <si>
    <t>二、城乡居民基本养老保险基金支出</t>
  </si>
  <si>
    <t>三、城镇职工基本医疗保险基金</t>
  </si>
  <si>
    <t>四、居民基本医疗保险基金支出</t>
  </si>
  <si>
    <t>五、工伤保险基金支出</t>
  </si>
  <si>
    <t xml:space="preserve">六、失业保险基金支出 </t>
  </si>
  <si>
    <t>七、生育保险基金支出</t>
  </si>
  <si>
    <t>2016年全县公共财政收入决算情况表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</si>
</sst>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6">
    <font>
      <sz val="12"/>
      <name val="宋体"/>
      <family val="0"/>
    </font>
    <font>
      <sz val="9"/>
      <name val="宋体"/>
      <family val="0"/>
    </font>
    <font>
      <sz val="10.5"/>
      <name val="仿宋_GB2312"/>
      <family val="3"/>
    </font>
    <font>
      <b/>
      <sz val="18"/>
      <name val="黑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 applyProtection="1">
      <alignment horizontal="left" vertical="center"/>
      <protection/>
    </xf>
    <xf numFmtId="177" fontId="5" fillId="0" borderId="11" xfId="0" applyNumberFormat="1" applyFont="1" applyBorder="1" applyAlignment="1" applyProtection="1">
      <alignment horizontal="left" vertical="center"/>
      <protection/>
    </xf>
    <xf numFmtId="177" fontId="5" fillId="0" borderId="11" xfId="0" applyNumberFormat="1" applyFont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shrinkToFit="1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8" fillId="33" borderId="10" xfId="0" applyFont="1" applyFill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shrinkToFit="1"/>
      <protection/>
    </xf>
    <xf numFmtId="3" fontId="8" fillId="33" borderId="10" xfId="0" applyNumberFormat="1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center" vertical="center" shrinkToFit="1"/>
      <protection/>
    </xf>
    <xf numFmtId="0" fontId="5" fillId="33" borderId="11" xfId="0" applyFont="1" applyFill="1" applyBorder="1" applyAlignment="1" applyProtection="1">
      <alignment horizontal="left" vertical="center" shrinkToFit="1"/>
      <protection/>
    </xf>
    <xf numFmtId="0" fontId="5" fillId="33" borderId="10" xfId="0" applyFont="1" applyFill="1" applyBorder="1" applyAlignment="1" applyProtection="1">
      <alignment horizontal="left" vertical="center" shrinkToFit="1"/>
      <protection/>
    </xf>
    <xf numFmtId="0" fontId="6" fillId="33" borderId="10" xfId="0" applyFont="1" applyFill="1" applyBorder="1" applyAlignment="1" applyProtection="1">
      <alignment vertical="center" shrinkToFit="1"/>
      <protection/>
    </xf>
    <xf numFmtId="0" fontId="10" fillId="33" borderId="10" xfId="0" applyFont="1" applyFill="1" applyBorder="1" applyAlignment="1" applyProtection="1">
      <alignment vertical="center" shrinkToFit="1"/>
      <protection/>
    </xf>
    <xf numFmtId="0" fontId="5" fillId="33" borderId="12" xfId="0" applyFont="1" applyFill="1" applyBorder="1" applyAlignment="1" applyProtection="1">
      <alignment horizontal="center" vertical="center" shrinkToFit="1"/>
      <protection/>
    </xf>
    <xf numFmtId="176" fontId="5" fillId="33" borderId="12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top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SheetLayoutView="100" zoomScalePageLayoutView="0" workbookViewId="0" topLeftCell="A1">
      <selection activeCell="A7" sqref="A7"/>
    </sheetView>
  </sheetViews>
  <sheetFormatPr defaultColWidth="9.00390625" defaultRowHeight="14.25"/>
  <cols>
    <col min="1" max="1" width="9.00390625" style="1" customWidth="1"/>
  </cols>
  <sheetData>
    <row r="1" ht="14.25">
      <c r="A1" t="s">
        <v>0</v>
      </c>
    </row>
  </sheetData>
  <sheetProtection/>
  <printOptions/>
  <pageMargins left="0.7499062639521802" right="0.7499062639521802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20.875" style="0" customWidth="1"/>
    <col min="2" max="2" width="9.125" style="0" customWidth="1"/>
    <col min="3" max="3" width="11.875" style="0" customWidth="1"/>
    <col min="4" max="4" width="13.625" style="0" customWidth="1"/>
    <col min="5" max="5" width="10.25390625" style="0" customWidth="1"/>
    <col min="6" max="6" width="11.00390625" style="2" customWidth="1"/>
  </cols>
  <sheetData>
    <row r="1" ht="14.25">
      <c r="A1" s="3" t="s">
        <v>1</v>
      </c>
    </row>
    <row r="2" spans="1:6" ht="24" customHeight="1">
      <c r="A2" s="33" t="s">
        <v>145</v>
      </c>
      <c r="B2" s="33"/>
      <c r="C2" s="33"/>
      <c r="D2" s="33"/>
      <c r="E2" s="33"/>
      <c r="F2" s="33"/>
    </row>
    <row r="3" spans="2:6" ht="17.25" customHeight="1">
      <c r="B3" s="3"/>
      <c r="C3" s="3"/>
      <c r="D3" s="34" t="s">
        <v>2</v>
      </c>
      <c r="E3" s="34"/>
      <c r="F3" s="34"/>
    </row>
    <row r="4" spans="1:6" ht="32.25" customHeight="1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4" t="s">
        <v>8</v>
      </c>
    </row>
    <row r="5" spans="1:6" s="1" customFormat="1" ht="22.5" customHeight="1">
      <c r="A5" s="6" t="s">
        <v>9</v>
      </c>
      <c r="B5" s="4">
        <v>105000</v>
      </c>
      <c r="C5" s="4">
        <v>106000</v>
      </c>
      <c r="D5" s="7">
        <v>106892</v>
      </c>
      <c r="E5" s="7">
        <v>100.8</v>
      </c>
      <c r="F5" s="7">
        <v>67511</v>
      </c>
    </row>
    <row r="6" spans="1:6" s="1" customFormat="1" ht="22.5" customHeight="1">
      <c r="A6" s="6" t="s">
        <v>10</v>
      </c>
      <c r="B6" s="4">
        <f>B7+B22</f>
        <v>74682</v>
      </c>
      <c r="C6" s="4">
        <f>C7+C22</f>
        <v>65000</v>
      </c>
      <c r="D6" s="4">
        <f>D7+D22</f>
        <v>67480</v>
      </c>
      <c r="E6" s="7">
        <v>103.8</v>
      </c>
      <c r="F6" s="7">
        <f>F7+F22</f>
        <v>49762</v>
      </c>
    </row>
    <row r="7" spans="1:6" s="1" customFormat="1" ht="22.5" customHeight="1">
      <c r="A7" s="6" t="s">
        <v>11</v>
      </c>
      <c r="B7" s="4">
        <f>SUM(B8:B21)</f>
        <v>60515</v>
      </c>
      <c r="C7" s="4">
        <f>SUM(C8:C21)</f>
        <v>47873</v>
      </c>
      <c r="D7" s="4">
        <f>SUM(D8:D21)</f>
        <v>48441</v>
      </c>
      <c r="E7" s="7">
        <v>101.2</v>
      </c>
      <c r="F7" s="7">
        <v>30723</v>
      </c>
    </row>
    <row r="8" spans="1:6" s="1" customFormat="1" ht="22.5" customHeight="1">
      <c r="A8" s="6" t="s">
        <v>12</v>
      </c>
      <c r="B8" s="4">
        <v>3775</v>
      </c>
      <c r="C8" s="4">
        <v>2952</v>
      </c>
      <c r="D8" s="7">
        <v>2995</v>
      </c>
      <c r="E8" s="7">
        <v>101.49999999999999</v>
      </c>
      <c r="F8" s="7">
        <v>2216</v>
      </c>
    </row>
    <row r="9" spans="1:6" s="1" customFormat="1" ht="22.5" customHeight="1">
      <c r="A9" s="6" t="s">
        <v>13</v>
      </c>
      <c r="B9" s="4"/>
      <c r="C9" s="4">
        <v>4640</v>
      </c>
      <c r="D9" s="7">
        <v>4907</v>
      </c>
      <c r="E9" s="7">
        <v>105.80000000000001</v>
      </c>
      <c r="F9" s="7">
        <v>3631</v>
      </c>
    </row>
    <row r="10" spans="1:6" s="1" customFormat="1" ht="22.5" customHeight="1">
      <c r="A10" s="6" t="s">
        <v>14</v>
      </c>
      <c r="B10" s="4">
        <v>31200</v>
      </c>
      <c r="C10" s="4">
        <v>17984</v>
      </c>
      <c r="D10" s="7">
        <v>17955</v>
      </c>
      <c r="E10" s="7">
        <v>99.8</v>
      </c>
      <c r="F10" s="7">
        <v>10287</v>
      </c>
    </row>
    <row r="11" spans="1:6" s="1" customFormat="1" ht="22.5" customHeight="1">
      <c r="A11" s="6" t="s">
        <v>15</v>
      </c>
      <c r="B11" s="4">
        <v>4040</v>
      </c>
      <c r="C11" s="4">
        <v>3092</v>
      </c>
      <c r="D11" s="7">
        <v>3105</v>
      </c>
      <c r="E11" s="7">
        <v>100.4</v>
      </c>
      <c r="F11" s="7">
        <v>2298</v>
      </c>
    </row>
    <row r="12" spans="1:6" s="1" customFormat="1" ht="22.5" customHeight="1">
      <c r="A12" s="6" t="s">
        <v>16</v>
      </c>
      <c r="B12" s="4">
        <v>1500</v>
      </c>
      <c r="C12" s="4">
        <v>1371</v>
      </c>
      <c r="D12" s="7">
        <v>1404</v>
      </c>
      <c r="E12" s="7">
        <v>102.4</v>
      </c>
      <c r="F12" s="7">
        <v>1039</v>
      </c>
    </row>
    <row r="13" spans="1:6" s="1" customFormat="1" ht="22.5" customHeight="1">
      <c r="A13" s="6" t="s">
        <v>17</v>
      </c>
      <c r="B13" s="4"/>
      <c r="C13" s="4">
        <v>2503</v>
      </c>
      <c r="D13" s="7">
        <v>2505</v>
      </c>
      <c r="E13" s="7">
        <v>100.1</v>
      </c>
      <c r="F13" s="7">
        <v>1354</v>
      </c>
    </row>
    <row r="14" spans="1:6" s="1" customFormat="1" ht="22.5" customHeight="1">
      <c r="A14" s="6" t="s">
        <v>18</v>
      </c>
      <c r="B14" s="4">
        <v>2000</v>
      </c>
      <c r="C14" s="4">
        <v>1943</v>
      </c>
      <c r="D14" s="7">
        <v>1972</v>
      </c>
      <c r="E14" s="7">
        <v>101.49999999999999</v>
      </c>
      <c r="F14" s="7">
        <v>1434</v>
      </c>
    </row>
    <row r="15" spans="1:6" s="1" customFormat="1" ht="22.5" customHeight="1">
      <c r="A15" s="6" t="s">
        <v>19</v>
      </c>
      <c r="B15" s="4">
        <v>1000</v>
      </c>
      <c r="C15" s="4">
        <v>553</v>
      </c>
      <c r="D15" s="7">
        <v>570</v>
      </c>
      <c r="E15" s="7">
        <v>103.1</v>
      </c>
      <c r="F15" s="7">
        <v>422</v>
      </c>
    </row>
    <row r="16" spans="1:6" s="1" customFormat="1" ht="22.5" customHeight="1">
      <c r="A16" s="6" t="s">
        <v>20</v>
      </c>
      <c r="B16" s="4">
        <v>1500</v>
      </c>
      <c r="C16" s="4">
        <v>842</v>
      </c>
      <c r="D16" s="7">
        <v>863</v>
      </c>
      <c r="E16" s="7">
        <v>102.49999999999999</v>
      </c>
      <c r="F16" s="7">
        <v>639</v>
      </c>
    </row>
    <row r="17" spans="1:6" s="1" customFormat="1" ht="22.5" customHeight="1">
      <c r="A17" s="6" t="s">
        <v>21</v>
      </c>
      <c r="B17" s="4">
        <v>1500</v>
      </c>
      <c r="C17" s="8">
        <v>1440</v>
      </c>
      <c r="D17" s="8">
        <v>1375</v>
      </c>
      <c r="E17" s="7">
        <v>95.5</v>
      </c>
      <c r="F17" s="7">
        <v>1018</v>
      </c>
    </row>
    <row r="18" spans="1:6" s="1" customFormat="1" ht="22.5" customHeight="1">
      <c r="A18" s="6" t="s">
        <v>22</v>
      </c>
      <c r="B18" s="4">
        <v>8000</v>
      </c>
      <c r="C18" s="9">
        <v>4442</v>
      </c>
      <c r="D18" s="9">
        <v>4468</v>
      </c>
      <c r="E18" s="7">
        <v>100.6</v>
      </c>
      <c r="F18" s="7">
        <v>2106</v>
      </c>
    </row>
    <row r="19" spans="1:6" s="1" customFormat="1" ht="22.5" customHeight="1">
      <c r="A19" s="6" t="s">
        <v>23</v>
      </c>
      <c r="B19" s="4">
        <v>600</v>
      </c>
      <c r="C19" s="9">
        <v>546</v>
      </c>
      <c r="D19" s="9">
        <v>551</v>
      </c>
      <c r="E19" s="7">
        <v>100.89999999999999</v>
      </c>
      <c r="F19" s="7">
        <v>408</v>
      </c>
    </row>
    <row r="20" spans="1:6" s="1" customFormat="1" ht="22.5" customHeight="1">
      <c r="A20" s="6" t="s">
        <v>24</v>
      </c>
      <c r="B20" s="4">
        <v>1400</v>
      </c>
      <c r="C20" s="9">
        <v>1873</v>
      </c>
      <c r="D20" s="9">
        <v>1873</v>
      </c>
      <c r="E20" s="7">
        <v>100</v>
      </c>
      <c r="F20" s="7">
        <v>1386</v>
      </c>
    </row>
    <row r="21" spans="1:6" s="1" customFormat="1" ht="22.5" customHeight="1">
      <c r="A21" s="6" t="s">
        <v>25</v>
      </c>
      <c r="B21" s="4">
        <v>4000</v>
      </c>
      <c r="C21" s="9">
        <v>3692</v>
      </c>
      <c r="D21" s="9">
        <v>3898</v>
      </c>
      <c r="E21" s="7">
        <v>105.60000000000001</v>
      </c>
      <c r="F21" s="7">
        <v>2485</v>
      </c>
    </row>
    <row r="22" spans="1:6" s="1" customFormat="1" ht="22.5" customHeight="1">
      <c r="A22" s="6" t="s">
        <v>26</v>
      </c>
      <c r="B22" s="4">
        <f>SUM(B23:B29)</f>
        <v>14167</v>
      </c>
      <c r="C22" s="4">
        <f>SUM(C23:C29)</f>
        <v>17127</v>
      </c>
      <c r="D22" s="4">
        <f>SUM(D23:D29)</f>
        <v>19039</v>
      </c>
      <c r="E22" s="7">
        <v>111.20000000000002</v>
      </c>
      <c r="F22" s="7">
        <v>19039</v>
      </c>
    </row>
    <row r="23" spans="1:6" s="1" customFormat="1" ht="22.5" customHeight="1">
      <c r="A23" s="6" t="s">
        <v>27</v>
      </c>
      <c r="B23" s="4">
        <v>3440</v>
      </c>
      <c r="C23" s="9">
        <v>4513</v>
      </c>
      <c r="D23" s="9">
        <v>5103</v>
      </c>
      <c r="E23" s="7">
        <v>113.1</v>
      </c>
      <c r="F23" s="7">
        <v>5103</v>
      </c>
    </row>
    <row r="24" spans="1:6" s="1" customFormat="1" ht="22.5" customHeight="1">
      <c r="A24" s="6" t="s">
        <v>28</v>
      </c>
      <c r="B24" s="4">
        <v>3000</v>
      </c>
      <c r="C24" s="9">
        <v>4500</v>
      </c>
      <c r="D24" s="9">
        <v>4986</v>
      </c>
      <c r="E24" s="7">
        <v>110.80000000000001</v>
      </c>
      <c r="F24" s="7">
        <v>4986</v>
      </c>
    </row>
    <row r="25" spans="1:6" s="1" customFormat="1" ht="22.5" customHeight="1">
      <c r="A25" s="6" t="s">
        <v>29</v>
      </c>
      <c r="B25" s="4">
        <v>5627</v>
      </c>
      <c r="C25" s="9">
        <v>5600</v>
      </c>
      <c r="D25" s="9">
        <v>5692</v>
      </c>
      <c r="E25" s="7">
        <v>101.6</v>
      </c>
      <c r="F25" s="7">
        <v>5692</v>
      </c>
    </row>
    <row r="26" spans="1:6" s="1" customFormat="1" ht="22.5" customHeight="1">
      <c r="A26" s="6" t="s">
        <v>30</v>
      </c>
      <c r="B26" s="4">
        <v>2000</v>
      </c>
      <c r="C26" s="9">
        <v>1600</v>
      </c>
      <c r="D26" s="9">
        <v>2141</v>
      </c>
      <c r="E26" s="7">
        <v>133.8</v>
      </c>
      <c r="F26" s="7">
        <v>2141</v>
      </c>
    </row>
    <row r="27" spans="1:6" s="1" customFormat="1" ht="22.5" customHeight="1">
      <c r="A27" s="6" t="s">
        <v>31</v>
      </c>
      <c r="B27" s="4"/>
      <c r="C27" s="9">
        <v>5</v>
      </c>
      <c r="D27" s="9">
        <v>5</v>
      </c>
      <c r="E27" s="7">
        <v>100</v>
      </c>
      <c r="F27" s="7">
        <v>5</v>
      </c>
    </row>
    <row r="28" spans="1:6" s="1" customFormat="1" ht="22.5" customHeight="1">
      <c r="A28" s="6" t="s">
        <v>32</v>
      </c>
      <c r="B28" s="4"/>
      <c r="C28" s="9">
        <v>196</v>
      </c>
      <c r="D28" s="9">
        <v>399</v>
      </c>
      <c r="E28" s="7">
        <v>203.6</v>
      </c>
      <c r="F28" s="7">
        <v>399</v>
      </c>
    </row>
    <row r="29" spans="1:6" s="1" customFormat="1" ht="22.5" customHeight="1">
      <c r="A29" s="6" t="s">
        <v>33</v>
      </c>
      <c r="B29" s="4">
        <v>100</v>
      </c>
      <c r="C29" s="9">
        <v>713</v>
      </c>
      <c r="D29" s="9">
        <v>713</v>
      </c>
      <c r="E29" s="7">
        <v>100</v>
      </c>
      <c r="F29" s="7">
        <v>713</v>
      </c>
    </row>
  </sheetData>
  <sheetProtection/>
  <mergeCells count="2">
    <mergeCell ref="A2:F2"/>
    <mergeCell ref="D3:F3"/>
  </mergeCells>
  <printOptions horizontalCentered="1"/>
  <pageMargins left="0.9054423317195863" right="0.9054423317195863" top="1.1811023622047245" bottom="0.9839047597149226" header="0.5117415443180114" footer="0.5117415443180114"/>
  <pageSetup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31"/>
  <sheetViews>
    <sheetView zoomScaleSheetLayoutView="100" zoomScalePageLayoutView="0" workbookViewId="0" topLeftCell="A1">
      <selection activeCell="B9" sqref="B9"/>
    </sheetView>
  </sheetViews>
  <sheetFormatPr defaultColWidth="9.00390625" defaultRowHeight="14.25"/>
  <cols>
    <col min="1" max="1" width="27.50390625" style="0" customWidth="1"/>
    <col min="2" max="2" width="11.00390625" style="0" customWidth="1"/>
    <col min="3" max="3" width="8.75390625" style="0" customWidth="1"/>
    <col min="4" max="4" width="10.50390625" style="0" customWidth="1"/>
    <col min="5" max="5" width="10.25390625" style="0" customWidth="1"/>
    <col min="6" max="6" width="9.125" style="0" customWidth="1"/>
  </cols>
  <sheetData>
    <row r="1" ht="14.25">
      <c r="A1" s="3" t="s">
        <v>34</v>
      </c>
    </row>
    <row r="2" spans="1:6" ht="23.25" customHeight="1">
      <c r="A2" s="33" t="s">
        <v>35</v>
      </c>
      <c r="B2" s="33"/>
      <c r="C2" s="33"/>
      <c r="D2" s="33"/>
      <c r="E2" s="33"/>
      <c r="F2" s="33"/>
    </row>
    <row r="3" spans="1:6" ht="13.5" customHeight="1">
      <c r="A3" s="3"/>
      <c r="B3" s="3"/>
      <c r="C3" s="3"/>
      <c r="D3" s="34" t="s">
        <v>36</v>
      </c>
      <c r="E3" s="34"/>
      <c r="F3" s="34"/>
    </row>
    <row r="4" spans="1:6" ht="29.25" customHeight="1">
      <c r="A4" s="4" t="s">
        <v>37</v>
      </c>
      <c r="B4" s="4" t="s">
        <v>4</v>
      </c>
      <c r="C4" s="4" t="s">
        <v>5</v>
      </c>
      <c r="D4" s="4" t="s">
        <v>38</v>
      </c>
      <c r="E4" s="5" t="s">
        <v>39</v>
      </c>
      <c r="F4" s="4" t="s">
        <v>8</v>
      </c>
    </row>
    <row r="5" spans="1:6" ht="21.75" customHeight="1">
      <c r="A5" s="10" t="s">
        <v>40</v>
      </c>
      <c r="B5" s="8">
        <f>SUM(B6:B27)</f>
        <v>242971</v>
      </c>
      <c r="C5" s="8">
        <f>SUM(C6:C27)</f>
        <v>308105</v>
      </c>
      <c r="D5" s="8">
        <f>SUM(D6:D27)</f>
        <v>310752</v>
      </c>
      <c r="E5" s="7">
        <v>100.89999999999999</v>
      </c>
      <c r="F5" s="11">
        <v>275868</v>
      </c>
    </row>
    <row r="6" spans="1:6" ht="21.75" customHeight="1">
      <c r="A6" s="12" t="s">
        <v>41</v>
      </c>
      <c r="B6" s="9">
        <v>32468</v>
      </c>
      <c r="C6" s="7">
        <v>32878</v>
      </c>
      <c r="D6" s="7">
        <v>35513</v>
      </c>
      <c r="E6" s="7">
        <v>108</v>
      </c>
      <c r="F6" s="7">
        <v>17192</v>
      </c>
    </row>
    <row r="7" spans="1:6" ht="21.75" customHeight="1">
      <c r="A7" s="12" t="s">
        <v>42</v>
      </c>
      <c r="B7" s="9">
        <v>12676</v>
      </c>
      <c r="C7" s="7">
        <v>12676</v>
      </c>
      <c r="D7" s="7">
        <v>15800</v>
      </c>
      <c r="E7" s="7">
        <v>124.6</v>
      </c>
      <c r="F7" s="7">
        <v>15800</v>
      </c>
    </row>
    <row r="8" spans="1:6" ht="21.75" customHeight="1">
      <c r="A8" s="12" t="s">
        <v>43</v>
      </c>
      <c r="B8" s="9">
        <v>28</v>
      </c>
      <c r="C8" s="7">
        <v>28</v>
      </c>
      <c r="D8" s="7">
        <v>6</v>
      </c>
      <c r="E8" s="7">
        <v>21.4</v>
      </c>
      <c r="F8" s="7">
        <v>6</v>
      </c>
    </row>
    <row r="9" spans="1:6" ht="21.75" customHeight="1">
      <c r="A9" s="12" t="s">
        <v>44</v>
      </c>
      <c r="B9" s="9">
        <v>61805</v>
      </c>
      <c r="C9" s="7">
        <v>61805</v>
      </c>
      <c r="D9" s="7">
        <v>66476</v>
      </c>
      <c r="E9" s="7">
        <v>107.60000000000001</v>
      </c>
      <c r="F9" s="7">
        <v>66476</v>
      </c>
    </row>
    <row r="10" spans="1:6" ht="21.75" customHeight="1">
      <c r="A10" s="12" t="s">
        <v>45</v>
      </c>
      <c r="B10" s="9">
        <v>1194</v>
      </c>
      <c r="C10" s="7">
        <v>1194</v>
      </c>
      <c r="D10" s="7">
        <v>1435</v>
      </c>
      <c r="E10" s="7">
        <v>120.19999999999999</v>
      </c>
      <c r="F10" s="7">
        <v>1435</v>
      </c>
    </row>
    <row r="11" spans="1:6" ht="21.75" customHeight="1">
      <c r="A11" s="12" t="s">
        <v>46</v>
      </c>
      <c r="B11" s="9">
        <v>1787</v>
      </c>
      <c r="C11" s="7">
        <v>2403</v>
      </c>
      <c r="D11" s="7">
        <v>2948</v>
      </c>
      <c r="E11" s="7">
        <v>122.7</v>
      </c>
      <c r="F11" s="7">
        <v>2948</v>
      </c>
    </row>
    <row r="12" spans="1:6" ht="21.75" customHeight="1">
      <c r="A12" s="12" t="s">
        <v>47</v>
      </c>
      <c r="B12" s="9">
        <v>18581</v>
      </c>
      <c r="C12" s="7">
        <v>24520</v>
      </c>
      <c r="D12" s="7">
        <v>45327</v>
      </c>
      <c r="E12" s="7">
        <v>184.9</v>
      </c>
      <c r="F12" s="7">
        <v>39326</v>
      </c>
    </row>
    <row r="13" spans="1:6" ht="21.75" customHeight="1">
      <c r="A13" s="12" t="s">
        <v>48</v>
      </c>
      <c r="B13" s="9">
        <v>22487</v>
      </c>
      <c r="C13" s="7">
        <v>25952</v>
      </c>
      <c r="D13" s="7">
        <v>13918</v>
      </c>
      <c r="E13" s="7">
        <v>53.6</v>
      </c>
      <c r="F13" s="7">
        <v>13918</v>
      </c>
    </row>
    <row r="14" spans="1:6" ht="21.75" customHeight="1">
      <c r="A14" s="12" t="s">
        <v>49</v>
      </c>
      <c r="B14" s="9">
        <v>11594</v>
      </c>
      <c r="C14" s="7">
        <v>18888</v>
      </c>
      <c r="D14" s="7">
        <v>19277</v>
      </c>
      <c r="E14" s="7">
        <v>102.1</v>
      </c>
      <c r="F14" s="7">
        <v>18977</v>
      </c>
    </row>
    <row r="15" spans="1:6" ht="21.75" customHeight="1">
      <c r="A15" s="12" t="s">
        <v>50</v>
      </c>
      <c r="B15" s="9">
        <v>3125</v>
      </c>
      <c r="C15" s="7">
        <v>3125</v>
      </c>
      <c r="D15" s="7">
        <v>10970</v>
      </c>
      <c r="E15" s="7">
        <v>351</v>
      </c>
      <c r="F15" s="7">
        <v>10970</v>
      </c>
    </row>
    <row r="16" spans="1:6" ht="21.75" customHeight="1">
      <c r="A16" s="12" t="s">
        <v>51</v>
      </c>
      <c r="B16" s="9">
        <v>28553</v>
      </c>
      <c r="C16" s="7">
        <v>42114</v>
      </c>
      <c r="D16" s="7">
        <v>56587</v>
      </c>
      <c r="E16" s="7">
        <v>134.4</v>
      </c>
      <c r="F16" s="7">
        <v>46325</v>
      </c>
    </row>
    <row r="17" spans="1:6" ht="21.75" customHeight="1">
      <c r="A17" s="12" t="s">
        <v>52</v>
      </c>
      <c r="B17" s="9">
        <v>6140</v>
      </c>
      <c r="C17" s="7">
        <v>6963</v>
      </c>
      <c r="D17" s="7">
        <v>10153</v>
      </c>
      <c r="E17" s="7">
        <v>145.79999999999998</v>
      </c>
      <c r="F17" s="7">
        <v>10153</v>
      </c>
    </row>
    <row r="18" spans="1:6" ht="21.75" customHeight="1">
      <c r="A18" s="12" t="s">
        <v>53</v>
      </c>
      <c r="B18" s="9">
        <v>4849</v>
      </c>
      <c r="C18" s="7">
        <v>4849</v>
      </c>
      <c r="D18" s="7">
        <v>1076</v>
      </c>
      <c r="E18" s="7">
        <v>22.2</v>
      </c>
      <c r="F18" s="7">
        <v>1076</v>
      </c>
    </row>
    <row r="19" spans="1:6" ht="21.75" customHeight="1">
      <c r="A19" s="12" t="s">
        <v>54</v>
      </c>
      <c r="B19" s="9">
        <v>1276</v>
      </c>
      <c r="C19" s="7">
        <v>1997</v>
      </c>
      <c r="D19" s="7">
        <v>2114</v>
      </c>
      <c r="E19" s="7">
        <v>105.89999999999999</v>
      </c>
      <c r="F19" s="7">
        <v>2114</v>
      </c>
    </row>
    <row r="20" spans="1:6" ht="21.75" customHeight="1">
      <c r="A20" s="12" t="s">
        <v>55</v>
      </c>
      <c r="B20" s="9"/>
      <c r="C20" s="7">
        <v>0</v>
      </c>
      <c r="D20" s="7"/>
      <c r="E20" s="7">
        <v>0</v>
      </c>
      <c r="F20" s="7"/>
    </row>
    <row r="21" spans="1:6" ht="21.75" customHeight="1">
      <c r="A21" s="12" t="s">
        <v>56</v>
      </c>
      <c r="B21" s="9">
        <v>7208</v>
      </c>
      <c r="C21" s="7">
        <v>7208</v>
      </c>
      <c r="D21" s="7">
        <v>5226</v>
      </c>
      <c r="E21" s="7">
        <v>72.5</v>
      </c>
      <c r="F21" s="7">
        <v>5226</v>
      </c>
    </row>
    <row r="22" spans="1:6" ht="21.75" customHeight="1">
      <c r="A22" s="12" t="s">
        <v>57</v>
      </c>
      <c r="B22" s="9">
        <v>2400</v>
      </c>
      <c r="C22" s="7">
        <v>12232</v>
      </c>
      <c r="D22" s="7">
        <v>17525</v>
      </c>
      <c r="E22" s="7">
        <v>143.3</v>
      </c>
      <c r="F22" s="7">
        <v>17525</v>
      </c>
    </row>
    <row r="23" spans="1:6" ht="21.75" customHeight="1">
      <c r="A23" s="12" t="s">
        <v>58</v>
      </c>
      <c r="B23" s="9">
        <v>538</v>
      </c>
      <c r="C23" s="7">
        <v>656</v>
      </c>
      <c r="D23" s="7">
        <v>1224</v>
      </c>
      <c r="E23" s="7">
        <v>186.60000000000002</v>
      </c>
      <c r="F23" s="7">
        <v>1224</v>
      </c>
    </row>
    <row r="24" spans="1:6" ht="21.75" customHeight="1">
      <c r="A24" s="12" t="s">
        <v>59</v>
      </c>
      <c r="B24" s="9">
        <v>200</v>
      </c>
      <c r="C24" s="7">
        <v>200</v>
      </c>
      <c r="D24" s="7">
        <v>176</v>
      </c>
      <c r="E24" s="7">
        <v>88</v>
      </c>
      <c r="F24" s="7">
        <v>176</v>
      </c>
    </row>
    <row r="25" spans="1:6" ht="21.75" customHeight="1">
      <c r="A25" s="12" t="s">
        <v>60</v>
      </c>
      <c r="B25" s="9">
        <v>7725</v>
      </c>
      <c r="C25" s="7">
        <v>17725</v>
      </c>
      <c r="D25" s="7">
        <v>3502</v>
      </c>
      <c r="E25" s="7">
        <v>19.8</v>
      </c>
      <c r="F25" s="7">
        <v>3502</v>
      </c>
    </row>
    <row r="26" spans="1:6" ht="21.75" customHeight="1">
      <c r="A26" s="12" t="s">
        <v>61</v>
      </c>
      <c r="B26" s="9">
        <v>5000</v>
      </c>
      <c r="C26" s="7">
        <v>5000</v>
      </c>
      <c r="D26" s="7"/>
      <c r="E26" s="7">
        <v>0</v>
      </c>
      <c r="F26" s="7"/>
    </row>
    <row r="27" spans="1:6" ht="21.75" customHeight="1">
      <c r="A27" s="12" t="s">
        <v>62</v>
      </c>
      <c r="B27" s="9">
        <v>13337</v>
      </c>
      <c r="C27" s="7">
        <v>25692</v>
      </c>
      <c r="D27" s="7">
        <v>1499</v>
      </c>
      <c r="E27" s="7">
        <v>5.800000000000001</v>
      </c>
      <c r="F27" s="7">
        <v>1499</v>
      </c>
    </row>
    <row r="28" spans="1:6" ht="21.75" customHeight="1">
      <c r="A28" s="13" t="s">
        <v>63</v>
      </c>
      <c r="B28" s="14">
        <v>2313</v>
      </c>
      <c r="C28" s="14">
        <v>2313</v>
      </c>
      <c r="D28" s="7">
        <v>210</v>
      </c>
      <c r="E28" s="7">
        <v>30.8</v>
      </c>
      <c r="F28" s="7">
        <v>210</v>
      </c>
    </row>
    <row r="29" spans="1:6" ht="21.75" customHeight="1">
      <c r="A29" s="13" t="s">
        <v>64</v>
      </c>
      <c r="B29" s="14"/>
      <c r="C29" s="14"/>
      <c r="D29" s="7">
        <v>24184</v>
      </c>
      <c r="E29" s="7"/>
      <c r="F29" s="7">
        <v>24184</v>
      </c>
    </row>
    <row r="30" spans="1:6" ht="21.75" customHeight="1">
      <c r="A30" s="13" t="s">
        <v>65</v>
      </c>
      <c r="B30" s="14"/>
      <c r="C30" s="14"/>
      <c r="D30" s="7">
        <v>9184</v>
      </c>
      <c r="E30" s="7"/>
      <c r="F30" s="7">
        <v>9184</v>
      </c>
    </row>
    <row r="31" spans="1:6" ht="21.75" customHeight="1">
      <c r="A31" s="12" t="s">
        <v>66</v>
      </c>
      <c r="B31" s="9">
        <f>B5+B28</f>
        <v>245284</v>
      </c>
      <c r="C31" s="9">
        <f>C5+C28</f>
        <v>310418</v>
      </c>
      <c r="D31" s="9">
        <v>344330</v>
      </c>
      <c r="E31" s="7">
        <v>100.29999999999998</v>
      </c>
      <c r="F31" s="11">
        <v>309446</v>
      </c>
    </row>
  </sheetData>
  <sheetProtection/>
  <mergeCells count="2">
    <mergeCell ref="A2:F2"/>
    <mergeCell ref="D3:F3"/>
  </mergeCells>
  <printOptions horizontalCentered="1"/>
  <pageMargins left="0.7082447761625756" right="0.7082447761625756" top="1.1811023622047245" bottom="0.9839047597149226" header="0.31523838287263406" footer="0.31523838287263406"/>
  <pageSetup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zoomScalePageLayoutView="0" workbookViewId="0" topLeftCell="A1">
      <selection activeCell="E14" sqref="E14"/>
    </sheetView>
  </sheetViews>
  <sheetFormatPr defaultColWidth="9.00390625" defaultRowHeight="14.25"/>
  <cols>
    <col min="1" max="1" width="30.375" style="1" customWidth="1"/>
    <col min="2" max="2" width="11.375" style="1" customWidth="1"/>
    <col min="3" max="3" width="13.00390625" style="1" customWidth="1"/>
    <col min="4" max="4" width="13.375" style="1" customWidth="1"/>
    <col min="5" max="5" width="12.25390625" style="0" customWidth="1"/>
  </cols>
  <sheetData>
    <row r="1" ht="22.5" customHeight="1">
      <c r="A1" s="3" t="s">
        <v>67</v>
      </c>
    </row>
    <row r="2" spans="1:5" ht="30" customHeight="1">
      <c r="A2" s="35" t="s">
        <v>68</v>
      </c>
      <c r="B2" s="35"/>
      <c r="C2" s="35"/>
      <c r="D2" s="35"/>
      <c r="E2" s="35"/>
    </row>
    <row r="3" spans="1:5" ht="17.25" customHeight="1">
      <c r="A3" s="15"/>
      <c r="B3" s="15"/>
      <c r="C3" s="15"/>
      <c r="D3" s="36" t="s">
        <v>69</v>
      </c>
      <c r="E3" s="36"/>
    </row>
    <row r="4" spans="1:5" ht="39.75" customHeight="1">
      <c r="A4" s="16" t="s">
        <v>70</v>
      </c>
      <c r="B4" s="16" t="s">
        <v>71</v>
      </c>
      <c r="C4" s="16" t="s">
        <v>72</v>
      </c>
      <c r="D4" s="16" t="s">
        <v>73</v>
      </c>
      <c r="E4" s="16" t="s">
        <v>74</v>
      </c>
    </row>
    <row r="5" spans="1:5" ht="39.75" customHeight="1">
      <c r="A5" s="17" t="s">
        <v>75</v>
      </c>
      <c r="B5" s="18"/>
      <c r="C5" s="18">
        <v>178</v>
      </c>
      <c r="D5" s="18">
        <v>178</v>
      </c>
      <c r="E5" s="19">
        <v>100</v>
      </c>
    </row>
    <row r="6" spans="1:5" ht="39.75" customHeight="1">
      <c r="A6" s="20" t="s">
        <v>76</v>
      </c>
      <c r="B6" s="18"/>
      <c r="C6" s="18"/>
      <c r="D6" s="18"/>
      <c r="E6" s="19"/>
    </row>
    <row r="7" spans="1:5" ht="39.75" customHeight="1">
      <c r="A7" s="17" t="s">
        <v>77</v>
      </c>
      <c r="B7" s="18"/>
      <c r="C7" s="18"/>
      <c r="D7" s="18"/>
      <c r="E7" s="19"/>
    </row>
    <row r="8" spans="1:5" ht="39.75" customHeight="1">
      <c r="A8" s="20" t="s">
        <v>78</v>
      </c>
      <c r="B8" s="18">
        <v>2800</v>
      </c>
      <c r="C8" s="18">
        <v>2281</v>
      </c>
      <c r="D8" s="18">
        <v>2281</v>
      </c>
      <c r="E8" s="19">
        <v>100</v>
      </c>
    </row>
    <row r="9" spans="1:5" ht="39.75" customHeight="1">
      <c r="A9" s="20" t="s">
        <v>79</v>
      </c>
      <c r="B9" s="18">
        <v>200</v>
      </c>
      <c r="C9" s="18">
        <v>141</v>
      </c>
      <c r="D9" s="18">
        <v>141</v>
      </c>
      <c r="E9" s="19">
        <v>100</v>
      </c>
    </row>
    <row r="10" spans="1:5" ht="39.75" customHeight="1">
      <c r="A10" s="20" t="s">
        <v>80</v>
      </c>
      <c r="B10" s="18">
        <v>57000</v>
      </c>
      <c r="C10" s="18">
        <v>42203</v>
      </c>
      <c r="D10" s="18">
        <v>42166</v>
      </c>
      <c r="E10" s="19">
        <v>99.9</v>
      </c>
    </row>
    <row r="11" spans="1:5" ht="39.75" customHeight="1">
      <c r="A11" s="20" t="s">
        <v>81</v>
      </c>
      <c r="B11" s="18">
        <v>60</v>
      </c>
      <c r="C11" s="18">
        <v>632</v>
      </c>
      <c r="D11" s="18">
        <v>677</v>
      </c>
      <c r="E11" s="19">
        <v>107.1</v>
      </c>
    </row>
    <row r="12" spans="1:5" ht="39.75" customHeight="1">
      <c r="A12" s="17" t="s">
        <v>82</v>
      </c>
      <c r="B12" s="18"/>
      <c r="C12" s="18"/>
      <c r="D12" s="18"/>
      <c r="E12" s="19"/>
    </row>
    <row r="13" spans="1:5" ht="39.75" customHeight="1">
      <c r="A13" s="17" t="s">
        <v>83</v>
      </c>
      <c r="B13" s="21">
        <v>50</v>
      </c>
      <c r="C13" s="21"/>
      <c r="D13" s="21"/>
      <c r="E13" s="19"/>
    </row>
    <row r="14" spans="1:5" ht="39.75" customHeight="1">
      <c r="A14" s="17" t="s">
        <v>84</v>
      </c>
      <c r="B14" s="21"/>
      <c r="C14" s="21">
        <v>19000</v>
      </c>
      <c r="D14" s="21">
        <v>19000</v>
      </c>
      <c r="E14" s="19">
        <v>100</v>
      </c>
    </row>
    <row r="15" spans="1:5" ht="39.75" customHeight="1">
      <c r="A15" s="17" t="s">
        <v>85</v>
      </c>
      <c r="B15" s="21"/>
      <c r="C15" s="21">
        <v>960</v>
      </c>
      <c r="D15" s="21">
        <v>960</v>
      </c>
      <c r="E15" s="19">
        <v>100</v>
      </c>
    </row>
    <row r="16" spans="1:5" ht="39.75" customHeight="1">
      <c r="A16" s="17" t="s">
        <v>86</v>
      </c>
      <c r="B16" s="21"/>
      <c r="C16" s="21">
        <v>542</v>
      </c>
      <c r="D16" s="21">
        <v>5356</v>
      </c>
      <c r="E16" s="19">
        <v>988</v>
      </c>
    </row>
    <row r="17" spans="1:5" ht="39.75" customHeight="1">
      <c r="A17" s="16" t="s">
        <v>87</v>
      </c>
      <c r="B17" s="16">
        <f>SUM(B5:B16)</f>
        <v>60110</v>
      </c>
      <c r="C17" s="16">
        <f>SUM(C5:C16)</f>
        <v>65937</v>
      </c>
      <c r="D17" s="16">
        <f>SUM(D5:D16)</f>
        <v>70759</v>
      </c>
      <c r="E17" s="19">
        <v>107.3</v>
      </c>
    </row>
  </sheetData>
  <sheetProtection/>
  <mergeCells count="2">
    <mergeCell ref="A2:E2"/>
    <mergeCell ref="D3:E3"/>
  </mergeCells>
  <printOptions horizontalCentered="1"/>
  <pageMargins left="0.5117415443180114" right="0.5117415443180114" top="1.1415239394180419" bottom="0.747823152016467" header="0.31523838287263406" footer="0.31523838287263406"/>
  <pageSetup firstPageNumber="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0">
      <selection activeCell="E16" sqref="E16"/>
    </sheetView>
  </sheetViews>
  <sheetFormatPr defaultColWidth="9.00390625" defaultRowHeight="14.25"/>
  <cols>
    <col min="1" max="1" width="27.625" style="1" customWidth="1"/>
    <col min="2" max="2" width="10.125" style="1" customWidth="1"/>
    <col min="3" max="3" width="12.75390625" style="1" customWidth="1"/>
    <col min="4" max="4" width="11.50390625" style="1" customWidth="1"/>
    <col min="5" max="5" width="15.75390625" style="0" customWidth="1"/>
  </cols>
  <sheetData>
    <row r="1" ht="30.75" customHeight="1">
      <c r="A1" s="3" t="s">
        <v>88</v>
      </c>
    </row>
    <row r="2" spans="1:5" ht="26.25" customHeight="1">
      <c r="A2" s="38" t="s">
        <v>89</v>
      </c>
      <c r="B2" s="38"/>
      <c r="C2" s="38"/>
      <c r="D2" s="38"/>
      <c r="E2" s="38"/>
    </row>
    <row r="3" spans="1:5" ht="21" customHeight="1">
      <c r="A3" s="22"/>
      <c r="B3" s="37" t="s">
        <v>90</v>
      </c>
      <c r="C3" s="36"/>
      <c r="D3" s="36"/>
      <c r="E3" s="36"/>
    </row>
    <row r="4" spans="1:5" s="1" customFormat="1" ht="30" customHeight="1">
      <c r="A4" s="23" t="s">
        <v>91</v>
      </c>
      <c r="B4" s="16" t="s">
        <v>71</v>
      </c>
      <c r="C4" s="16" t="s">
        <v>72</v>
      </c>
      <c r="D4" s="16" t="s">
        <v>73</v>
      </c>
      <c r="E4" s="16" t="s">
        <v>74</v>
      </c>
    </row>
    <row r="5" spans="1:5" s="1" customFormat="1" ht="30" customHeight="1">
      <c r="A5" s="24" t="s">
        <v>92</v>
      </c>
      <c r="B5" s="16">
        <v>60110</v>
      </c>
      <c r="C5" s="16">
        <v>64969</v>
      </c>
      <c r="D5" s="16">
        <v>66771</v>
      </c>
      <c r="E5" s="16">
        <v>102.8</v>
      </c>
    </row>
    <row r="6" spans="1:5" s="1" customFormat="1" ht="30" customHeight="1">
      <c r="A6" s="25" t="s">
        <v>93</v>
      </c>
      <c r="B6" s="16"/>
      <c r="C6" s="16">
        <v>60</v>
      </c>
      <c r="D6" s="16">
        <v>60</v>
      </c>
      <c r="E6" s="7">
        <v>100</v>
      </c>
    </row>
    <row r="7" spans="1:5" s="1" customFormat="1" ht="30" customHeight="1">
      <c r="A7" s="25" t="s">
        <v>94</v>
      </c>
      <c r="B7" s="16">
        <f>B8+B9+B10+B11+B12</f>
        <v>60000</v>
      </c>
      <c r="C7" s="16">
        <f>C8+C9+C10+C11+C12</f>
        <v>45591</v>
      </c>
      <c r="D7" s="16">
        <f>D8+D9+D10+D11+D12</f>
        <v>65753</v>
      </c>
      <c r="E7" s="16">
        <v>228.39999999999998</v>
      </c>
    </row>
    <row r="8" spans="1:5" s="1" customFormat="1" ht="30" customHeight="1">
      <c r="A8" s="25" t="s">
        <v>95</v>
      </c>
      <c r="B8" s="16">
        <v>57000</v>
      </c>
      <c r="C8" s="16">
        <v>42890</v>
      </c>
      <c r="D8" s="16">
        <v>58229</v>
      </c>
      <c r="E8" s="7">
        <v>91.3</v>
      </c>
    </row>
    <row r="9" spans="1:5" s="1" customFormat="1" ht="30" customHeight="1">
      <c r="A9" s="25" t="s">
        <v>96</v>
      </c>
      <c r="B9" s="16">
        <v>2800</v>
      </c>
      <c r="C9" s="16">
        <v>2281</v>
      </c>
      <c r="D9" s="16">
        <v>2281</v>
      </c>
      <c r="E9" s="7">
        <v>100</v>
      </c>
    </row>
    <row r="10" spans="1:5" s="1" customFormat="1" ht="30" customHeight="1">
      <c r="A10" s="17" t="s">
        <v>97</v>
      </c>
      <c r="B10" s="16">
        <v>200</v>
      </c>
      <c r="C10" s="16">
        <v>380</v>
      </c>
      <c r="D10" s="16">
        <v>141</v>
      </c>
      <c r="E10" s="7">
        <v>37.1</v>
      </c>
    </row>
    <row r="11" spans="1:5" s="1" customFormat="1" ht="30" customHeight="1">
      <c r="A11" s="17" t="s">
        <v>98</v>
      </c>
      <c r="B11" s="16"/>
      <c r="C11" s="16">
        <v>40</v>
      </c>
      <c r="D11" s="16">
        <v>4924</v>
      </c>
      <c r="E11" s="7">
        <v>12310</v>
      </c>
    </row>
    <row r="12" spans="1:5" s="1" customFormat="1" ht="30" customHeight="1">
      <c r="A12" s="26" t="s">
        <v>99</v>
      </c>
      <c r="B12" s="16"/>
      <c r="C12" s="16"/>
      <c r="D12" s="16">
        <v>178</v>
      </c>
      <c r="E12" s="7">
        <v>0</v>
      </c>
    </row>
    <row r="13" spans="1:5" s="1" customFormat="1" ht="30" customHeight="1">
      <c r="A13" s="17" t="s">
        <v>100</v>
      </c>
      <c r="B13" s="16">
        <f>B14+B15</f>
        <v>110</v>
      </c>
      <c r="C13" s="16">
        <f>C14+C15</f>
        <v>318</v>
      </c>
      <c r="D13" s="16">
        <f>D14+D15</f>
        <v>958</v>
      </c>
      <c r="E13" s="7">
        <v>301.3</v>
      </c>
    </row>
    <row r="14" spans="1:5" s="1" customFormat="1" ht="30" customHeight="1">
      <c r="A14" s="27" t="s">
        <v>101</v>
      </c>
      <c r="B14" s="16">
        <v>50</v>
      </c>
      <c r="C14" s="16">
        <v>21</v>
      </c>
      <c r="D14" s="16">
        <v>21</v>
      </c>
      <c r="E14" s="7">
        <v>100</v>
      </c>
    </row>
    <row r="15" spans="1:5" s="1" customFormat="1" ht="30" customHeight="1">
      <c r="A15" s="17" t="s">
        <v>102</v>
      </c>
      <c r="B15" s="16">
        <v>60</v>
      </c>
      <c r="C15" s="16">
        <v>297</v>
      </c>
      <c r="D15" s="16">
        <v>937</v>
      </c>
      <c r="E15" s="7">
        <v>315.5</v>
      </c>
    </row>
    <row r="16" spans="1:5" s="1" customFormat="1" ht="30" customHeight="1">
      <c r="A16" s="17" t="s">
        <v>103</v>
      </c>
      <c r="B16" s="28"/>
      <c r="C16" s="28">
        <v>19000</v>
      </c>
      <c r="D16" s="16"/>
      <c r="E16" s="7"/>
    </row>
    <row r="17" spans="1:5" s="1" customFormat="1" ht="30" customHeight="1">
      <c r="A17" s="17" t="s">
        <v>104</v>
      </c>
      <c r="B17" s="28"/>
      <c r="C17" s="28"/>
      <c r="D17" s="16"/>
      <c r="E17" s="7">
        <v>0</v>
      </c>
    </row>
    <row r="18" spans="1:5" s="1" customFormat="1" ht="30" customHeight="1">
      <c r="A18" s="17" t="s">
        <v>105</v>
      </c>
      <c r="B18" s="28"/>
      <c r="C18" s="28"/>
      <c r="D18" s="16"/>
      <c r="E18" s="7">
        <v>0</v>
      </c>
    </row>
    <row r="19" spans="1:5" s="1" customFormat="1" ht="30" customHeight="1">
      <c r="A19" s="17" t="s">
        <v>106</v>
      </c>
      <c r="B19" s="28"/>
      <c r="C19" s="28"/>
      <c r="D19" s="28">
        <v>289</v>
      </c>
      <c r="E19" s="7"/>
    </row>
    <row r="20" spans="1:5" s="1" customFormat="1" ht="30" customHeight="1">
      <c r="A20" s="25" t="s">
        <v>107</v>
      </c>
      <c r="B20" s="29">
        <f>B6+B7+B13+B16+B17+B18</f>
        <v>60110</v>
      </c>
      <c r="C20" s="29">
        <f>C6+C7+C13+C16+C17+C18</f>
        <v>64969</v>
      </c>
      <c r="D20" s="29">
        <v>67060</v>
      </c>
      <c r="E20" s="7">
        <v>102.8</v>
      </c>
    </row>
  </sheetData>
  <sheetProtection/>
  <mergeCells count="2">
    <mergeCell ref="B3:E3"/>
    <mergeCell ref="A2:E2"/>
  </mergeCells>
  <printOptions horizontalCentered="1"/>
  <pageMargins left="0.7082447761625756" right="0.7082447761625756" top="1.1415239394180419" bottom="0.747823152016467" header="0.31523838287263406" footer="0.31523838287263406"/>
  <pageSetup firstPageNumber="0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SheetLayoutView="100" zoomScalePageLayoutView="0" workbookViewId="0" topLeftCell="A19">
      <selection activeCell="A2" sqref="A2:D2"/>
    </sheetView>
  </sheetViews>
  <sheetFormatPr defaultColWidth="9.00390625" defaultRowHeight="14.25"/>
  <cols>
    <col min="1" max="1" width="36.75390625" style="1" customWidth="1"/>
    <col min="2" max="2" width="15.625" style="1" customWidth="1"/>
    <col min="3" max="3" width="13.875" style="0" customWidth="1"/>
    <col min="4" max="4" width="15.50390625" style="0" customWidth="1"/>
  </cols>
  <sheetData>
    <row r="1" ht="14.25">
      <c r="A1" s="3" t="s">
        <v>108</v>
      </c>
    </row>
    <row r="2" spans="1:4" ht="27.75" customHeight="1">
      <c r="A2" s="40" t="s">
        <v>109</v>
      </c>
      <c r="B2" s="40"/>
      <c r="C2" s="40"/>
      <c r="D2" s="40"/>
    </row>
    <row r="3" spans="2:3" ht="12.75" customHeight="1">
      <c r="B3" s="39" t="s">
        <v>110</v>
      </c>
      <c r="C3" s="39"/>
    </row>
    <row r="4" spans="1:4" ht="23.25" customHeight="1">
      <c r="A4" s="7" t="s">
        <v>111</v>
      </c>
      <c r="B4" s="7" t="s">
        <v>112</v>
      </c>
      <c r="C4" s="7" t="s">
        <v>113</v>
      </c>
      <c r="D4" s="7" t="s">
        <v>114</v>
      </c>
    </row>
    <row r="5" spans="1:4" ht="23.25" customHeight="1">
      <c r="A5" s="7" t="s">
        <v>115</v>
      </c>
      <c r="B5" s="7">
        <f>B6+B11+B16+B19+B23+B24+B25+B28</f>
        <v>63349</v>
      </c>
      <c r="C5" s="7">
        <f>C6+C11+C16+C19+C23+C24+C25+C28</f>
        <v>50948</v>
      </c>
      <c r="D5" s="7">
        <v>80.4</v>
      </c>
    </row>
    <row r="6" spans="1:4" ht="23.25" customHeight="1">
      <c r="A6" s="30" t="s">
        <v>116</v>
      </c>
      <c r="B6" s="7">
        <v>12183</v>
      </c>
      <c r="C6" s="7">
        <v>15340</v>
      </c>
      <c r="D6" s="7">
        <v>125.89999999999999</v>
      </c>
    </row>
    <row r="7" spans="1:4" ht="23.25" customHeight="1">
      <c r="A7" s="31" t="s">
        <v>117</v>
      </c>
      <c r="B7" s="19">
        <v>7647</v>
      </c>
      <c r="C7" s="19">
        <v>7815</v>
      </c>
      <c r="D7" s="7">
        <v>102.2</v>
      </c>
    </row>
    <row r="8" spans="1:4" ht="23.25" customHeight="1">
      <c r="A8" s="31" t="s">
        <v>118</v>
      </c>
      <c r="B8" s="19">
        <v>293</v>
      </c>
      <c r="C8" s="19">
        <v>17</v>
      </c>
      <c r="D8" s="7">
        <v>5.800000000000001</v>
      </c>
    </row>
    <row r="9" spans="1:4" ht="23.25" customHeight="1">
      <c r="A9" s="31" t="s">
        <v>119</v>
      </c>
      <c r="B9" s="19">
        <v>3964</v>
      </c>
      <c r="C9" s="19">
        <v>6596</v>
      </c>
      <c r="D9" s="7">
        <v>166.4</v>
      </c>
    </row>
    <row r="10" spans="1:4" ht="23.25" customHeight="1">
      <c r="A10" s="31" t="s">
        <v>120</v>
      </c>
      <c r="B10" s="19">
        <v>279</v>
      </c>
      <c r="C10" s="19">
        <v>912</v>
      </c>
      <c r="D10" s="7">
        <v>326.90000000000003</v>
      </c>
    </row>
    <row r="11" spans="1:4" ht="23.25" customHeight="1">
      <c r="A11" s="30" t="s">
        <v>121</v>
      </c>
      <c r="B11" s="7">
        <v>9260</v>
      </c>
      <c r="C11" s="7">
        <v>8602</v>
      </c>
      <c r="D11" s="7">
        <v>92.9</v>
      </c>
    </row>
    <row r="12" spans="1:4" ht="23.25" customHeight="1">
      <c r="A12" s="31" t="s">
        <v>117</v>
      </c>
      <c r="B12" s="19">
        <v>1919</v>
      </c>
      <c r="C12" s="19">
        <v>1859</v>
      </c>
      <c r="D12" s="7">
        <v>96.89999999999999</v>
      </c>
    </row>
    <row r="13" spans="1:4" ht="23.25" customHeight="1">
      <c r="A13" s="31" t="s">
        <v>118</v>
      </c>
      <c r="B13" s="19">
        <v>420</v>
      </c>
      <c r="C13" s="19">
        <v>448</v>
      </c>
      <c r="D13" s="7">
        <v>106.69999999999999</v>
      </c>
    </row>
    <row r="14" spans="1:4" ht="23.25" customHeight="1">
      <c r="A14" s="31" t="s">
        <v>119</v>
      </c>
      <c r="B14" s="19">
        <v>6920</v>
      </c>
      <c r="C14" s="7">
        <v>5768</v>
      </c>
      <c r="D14" s="7">
        <v>83.39999999999999</v>
      </c>
    </row>
    <row r="15" spans="1:4" ht="23.25" customHeight="1">
      <c r="A15" s="31" t="s">
        <v>120</v>
      </c>
      <c r="B15" s="19">
        <v>1</v>
      </c>
      <c r="C15" s="7">
        <v>527</v>
      </c>
      <c r="D15" s="7">
        <v>52700</v>
      </c>
    </row>
    <row r="16" spans="1:4" ht="23.25" customHeight="1">
      <c r="A16" s="30" t="s">
        <v>122</v>
      </c>
      <c r="B16" s="7">
        <v>4946</v>
      </c>
      <c r="C16" s="7">
        <v>7424</v>
      </c>
      <c r="D16" s="7">
        <v>150.1</v>
      </c>
    </row>
    <row r="17" spans="1:4" ht="23.25" customHeight="1">
      <c r="A17" s="31" t="s">
        <v>117</v>
      </c>
      <c r="B17" s="19">
        <v>4919</v>
      </c>
      <c r="C17" s="19">
        <v>7376</v>
      </c>
      <c r="D17" s="7">
        <v>149.9</v>
      </c>
    </row>
    <row r="18" spans="1:4" ht="23.25" customHeight="1">
      <c r="A18" s="31" t="s">
        <v>118</v>
      </c>
      <c r="B18" s="19">
        <v>27</v>
      </c>
      <c r="C18" s="19">
        <v>48</v>
      </c>
      <c r="D18" s="7">
        <v>177.8</v>
      </c>
    </row>
    <row r="19" spans="1:4" ht="23.25" customHeight="1">
      <c r="A19" s="30" t="s">
        <v>123</v>
      </c>
      <c r="B19" s="7">
        <v>19672</v>
      </c>
      <c r="C19" s="7">
        <v>19291</v>
      </c>
      <c r="D19" s="7">
        <v>98.1</v>
      </c>
    </row>
    <row r="20" spans="1:4" ht="23.25" customHeight="1">
      <c r="A20" s="31" t="s">
        <v>117</v>
      </c>
      <c r="B20" s="19">
        <v>5107</v>
      </c>
      <c r="C20" s="19">
        <v>4903</v>
      </c>
      <c r="D20" s="7">
        <v>96</v>
      </c>
    </row>
    <row r="21" spans="1:4" ht="23.25" customHeight="1">
      <c r="A21" s="31" t="s">
        <v>118</v>
      </c>
      <c r="B21" s="19">
        <v>234</v>
      </c>
      <c r="C21" s="19">
        <v>168</v>
      </c>
      <c r="D21" s="7">
        <v>71.8</v>
      </c>
    </row>
    <row r="22" spans="1:4" ht="23.25" customHeight="1">
      <c r="A22" s="31" t="s">
        <v>119</v>
      </c>
      <c r="B22" s="19">
        <v>14331</v>
      </c>
      <c r="C22" s="7">
        <v>14220</v>
      </c>
      <c r="D22" s="7">
        <v>99.2</v>
      </c>
    </row>
    <row r="23" spans="1:4" ht="23.25" customHeight="1">
      <c r="A23" s="30" t="s">
        <v>124</v>
      </c>
      <c r="B23" s="31"/>
      <c r="C23" s="7"/>
      <c r="D23" s="7">
        <v>0</v>
      </c>
    </row>
    <row r="24" spans="1:4" ht="23.25" customHeight="1">
      <c r="A24" s="30" t="s">
        <v>125</v>
      </c>
      <c r="B24" s="31"/>
      <c r="C24" s="31"/>
      <c r="D24" s="7">
        <v>0</v>
      </c>
    </row>
    <row r="25" spans="1:4" ht="23.25" customHeight="1">
      <c r="A25" s="30" t="s">
        <v>126</v>
      </c>
      <c r="B25" s="7">
        <v>358</v>
      </c>
      <c r="C25" s="7">
        <v>291</v>
      </c>
      <c r="D25" s="7">
        <v>81.3</v>
      </c>
    </row>
    <row r="26" spans="1:4" ht="23.25" customHeight="1">
      <c r="A26" s="31" t="s">
        <v>117</v>
      </c>
      <c r="B26" s="19">
        <v>331</v>
      </c>
      <c r="C26" s="7">
        <v>277</v>
      </c>
      <c r="D26" s="7">
        <v>83.7</v>
      </c>
    </row>
    <row r="27" spans="1:4" ht="23.25" customHeight="1">
      <c r="A27" s="31" t="s">
        <v>119</v>
      </c>
      <c r="B27" s="19">
        <v>27</v>
      </c>
      <c r="C27" s="7">
        <v>14</v>
      </c>
      <c r="D27" s="7">
        <v>51.9</v>
      </c>
    </row>
    <row r="28" spans="1:4" ht="23.25" customHeight="1">
      <c r="A28" s="30" t="s">
        <v>127</v>
      </c>
      <c r="B28" s="7">
        <v>16930</v>
      </c>
      <c r="C28" s="7"/>
      <c r="D28" s="7">
        <v>0</v>
      </c>
    </row>
    <row r="29" spans="1:4" ht="23.25" customHeight="1">
      <c r="A29" s="31" t="s">
        <v>117</v>
      </c>
      <c r="B29" s="19">
        <v>16908</v>
      </c>
      <c r="C29" s="19"/>
      <c r="D29" s="7">
        <v>0</v>
      </c>
    </row>
    <row r="30" spans="1:4" ht="23.25" customHeight="1">
      <c r="A30" s="31" t="s">
        <v>128</v>
      </c>
      <c r="B30" s="19">
        <v>22</v>
      </c>
      <c r="C30" s="31"/>
      <c r="D30" s="7">
        <v>0</v>
      </c>
    </row>
    <row r="31" spans="1:4" ht="22.5" customHeight="1">
      <c r="A31" s="32" t="s">
        <v>129</v>
      </c>
      <c r="C31" s="1"/>
      <c r="D31" s="1"/>
    </row>
  </sheetData>
  <sheetProtection/>
  <mergeCells count="2">
    <mergeCell ref="B3:C3"/>
    <mergeCell ref="A2:D2"/>
  </mergeCells>
  <printOptions horizontalCentered="1"/>
  <pageMargins left="0.7082447761625756" right="0.7082447761625756" top="0.747823152016467" bottom="0.747823152016467" header="0.31523838287263406" footer="0.31523838287263406"/>
  <pageSetup firstPageNumber="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A2" sqref="A2:D2"/>
    </sheetView>
  </sheetViews>
  <sheetFormatPr defaultColWidth="9.00390625" defaultRowHeight="14.25"/>
  <cols>
    <col min="1" max="1" width="33.25390625" style="1" customWidth="1"/>
    <col min="2" max="2" width="11.625" style="1" customWidth="1"/>
    <col min="3" max="3" width="14.50390625" style="0" customWidth="1"/>
    <col min="4" max="4" width="17.375" style="0" customWidth="1"/>
  </cols>
  <sheetData>
    <row r="1" ht="18" customHeight="1">
      <c r="A1" s="3" t="s">
        <v>130</v>
      </c>
    </row>
    <row r="2" spans="1:4" ht="35.25" customHeight="1">
      <c r="A2" s="40" t="s">
        <v>131</v>
      </c>
      <c r="B2" s="40"/>
      <c r="C2" s="40"/>
      <c r="D2" s="40"/>
    </row>
    <row r="3" spans="2:4" ht="25.5" customHeight="1">
      <c r="B3" s="34" t="s">
        <v>132</v>
      </c>
      <c r="C3" s="34"/>
      <c r="D3" s="34"/>
    </row>
    <row r="4" spans="1:4" ht="27.75" customHeight="1">
      <c r="A4" s="7" t="s">
        <v>133</v>
      </c>
      <c r="B4" s="7" t="s">
        <v>112</v>
      </c>
      <c r="C4" s="7" t="s">
        <v>113</v>
      </c>
      <c r="D4" s="7" t="s">
        <v>134</v>
      </c>
    </row>
    <row r="5" spans="1:4" ht="27.75" customHeight="1">
      <c r="A5" s="7" t="s">
        <v>135</v>
      </c>
      <c r="B5" s="7">
        <f>B6+B9+B12+B14+B16+B18+B20+B22</f>
        <v>60033</v>
      </c>
      <c r="C5" s="7">
        <f>C6+C9+C12+C14+C16+C18+C20+C22</f>
        <v>53145</v>
      </c>
      <c r="D5" s="7">
        <v>88.5</v>
      </c>
    </row>
    <row r="6" spans="1:4" ht="27.75" customHeight="1">
      <c r="A6" s="30" t="s">
        <v>136</v>
      </c>
      <c r="B6" s="7">
        <f>B7+B8</f>
        <v>15656</v>
      </c>
      <c r="C6" s="7">
        <f>C7+C8</f>
        <v>20490</v>
      </c>
      <c r="D6" s="7">
        <v>130.9</v>
      </c>
    </row>
    <row r="7" spans="1:4" ht="27.75" customHeight="1">
      <c r="A7" s="31" t="s">
        <v>137</v>
      </c>
      <c r="B7" s="7">
        <v>15575</v>
      </c>
      <c r="C7" s="7">
        <v>20449</v>
      </c>
      <c r="D7" s="7">
        <v>131.29999999999998</v>
      </c>
    </row>
    <row r="8" spans="1:4" ht="27.75" customHeight="1">
      <c r="A8" s="31" t="s">
        <v>138</v>
      </c>
      <c r="B8" s="7">
        <v>81</v>
      </c>
      <c r="C8" s="7">
        <v>41</v>
      </c>
      <c r="D8" s="7">
        <v>50.6</v>
      </c>
    </row>
    <row r="9" spans="1:4" ht="27.75" customHeight="1">
      <c r="A9" s="30" t="s">
        <v>139</v>
      </c>
      <c r="B9" s="7">
        <f>B10+B11</f>
        <v>6491</v>
      </c>
      <c r="C9" s="7">
        <f>C10+C11</f>
        <v>5638</v>
      </c>
      <c r="D9" s="7">
        <v>86.9</v>
      </c>
    </row>
    <row r="10" spans="1:4" ht="27.75" customHeight="1">
      <c r="A10" s="31" t="s">
        <v>137</v>
      </c>
      <c r="B10" s="7">
        <v>6491</v>
      </c>
      <c r="C10" s="7">
        <v>5635</v>
      </c>
      <c r="D10" s="7">
        <v>86.8</v>
      </c>
    </row>
    <row r="11" spans="1:4" ht="27.75" customHeight="1">
      <c r="A11" s="31" t="s">
        <v>138</v>
      </c>
      <c r="B11" s="7"/>
      <c r="C11" s="7">
        <v>3</v>
      </c>
      <c r="D11" s="7">
        <v>0</v>
      </c>
    </row>
    <row r="12" spans="1:4" ht="27.75" customHeight="1">
      <c r="A12" s="30" t="s">
        <v>140</v>
      </c>
      <c r="B12" s="7">
        <f>B13</f>
        <v>3805</v>
      </c>
      <c r="C12" s="7">
        <f>C13</f>
        <v>6009</v>
      </c>
      <c r="D12" s="7">
        <v>157.9</v>
      </c>
    </row>
    <row r="13" spans="1:4" ht="27.75" customHeight="1">
      <c r="A13" s="31" t="s">
        <v>137</v>
      </c>
      <c r="B13" s="7">
        <v>3805</v>
      </c>
      <c r="C13" s="7">
        <v>6009</v>
      </c>
      <c r="D13" s="7">
        <v>157.9</v>
      </c>
    </row>
    <row r="14" spans="1:4" ht="27.75" customHeight="1">
      <c r="A14" s="30" t="s">
        <v>141</v>
      </c>
      <c r="B14" s="7">
        <f>B15</f>
        <v>18656</v>
      </c>
      <c r="C14" s="7">
        <f>C15</f>
        <v>20483</v>
      </c>
      <c r="D14" s="7">
        <v>109.80000000000001</v>
      </c>
    </row>
    <row r="15" spans="1:4" ht="27.75" customHeight="1">
      <c r="A15" s="31" t="s">
        <v>137</v>
      </c>
      <c r="B15" s="7">
        <v>18656</v>
      </c>
      <c r="C15" s="7">
        <v>20483</v>
      </c>
      <c r="D15" s="7">
        <v>109.80000000000001</v>
      </c>
    </row>
    <row r="16" spans="1:4" ht="27.75" customHeight="1">
      <c r="A16" s="30" t="s">
        <v>142</v>
      </c>
      <c r="B16" s="7"/>
      <c r="C16" s="7"/>
      <c r="D16" s="7">
        <v>0</v>
      </c>
    </row>
    <row r="17" spans="1:4" ht="27.75" customHeight="1">
      <c r="A17" s="31" t="s">
        <v>137</v>
      </c>
      <c r="B17" s="7"/>
      <c r="C17" s="7"/>
      <c r="D17" s="7">
        <v>0</v>
      </c>
    </row>
    <row r="18" spans="1:4" ht="27.75" customHeight="1">
      <c r="A18" s="30" t="s">
        <v>143</v>
      </c>
      <c r="B18" s="7"/>
      <c r="C18" s="7"/>
      <c r="D18" s="7">
        <v>0</v>
      </c>
    </row>
    <row r="19" spans="1:4" ht="27.75" customHeight="1">
      <c r="A19" s="31" t="s">
        <v>137</v>
      </c>
      <c r="B19" s="7"/>
      <c r="C19" s="7"/>
      <c r="D19" s="7">
        <v>0</v>
      </c>
    </row>
    <row r="20" spans="1:4" ht="27.75" customHeight="1">
      <c r="A20" s="30" t="s">
        <v>144</v>
      </c>
      <c r="B20" s="7">
        <f>B21</f>
        <v>200</v>
      </c>
      <c r="C20" s="7">
        <f>C21</f>
        <v>525</v>
      </c>
      <c r="D20" s="7">
        <v>262.5</v>
      </c>
    </row>
    <row r="21" spans="1:4" ht="27.75" customHeight="1">
      <c r="A21" s="31" t="s">
        <v>137</v>
      </c>
      <c r="B21" s="7">
        <v>200</v>
      </c>
      <c r="C21" s="7">
        <v>525</v>
      </c>
      <c r="D21" s="7">
        <v>262.5</v>
      </c>
    </row>
    <row r="22" spans="1:4" ht="27.75" customHeight="1">
      <c r="A22" s="30" t="s">
        <v>127</v>
      </c>
      <c r="B22" s="7">
        <f>B23</f>
        <v>15225</v>
      </c>
      <c r="C22" s="7">
        <f>C23</f>
        <v>0</v>
      </c>
      <c r="D22" s="7">
        <v>0</v>
      </c>
    </row>
    <row r="23" spans="1:4" ht="27.75" customHeight="1">
      <c r="A23" s="31" t="s">
        <v>137</v>
      </c>
      <c r="B23" s="7">
        <v>15225</v>
      </c>
      <c r="C23" s="7"/>
      <c r="D23" s="7">
        <v>0</v>
      </c>
    </row>
    <row r="24" spans="1:3" ht="30" customHeight="1">
      <c r="A24" s="32" t="s">
        <v>129</v>
      </c>
      <c r="C24" s="1"/>
    </row>
  </sheetData>
  <sheetProtection/>
  <mergeCells count="2">
    <mergeCell ref="A2:D2"/>
    <mergeCell ref="B3:D3"/>
  </mergeCells>
  <printOptions horizontalCentered="1"/>
  <pageMargins left="0.7082447761625756" right="0.7082447761625756" top="0.9450207545062689" bottom="0.747823152016467" header="0.31523838287263406" footer="0.31523838287263406"/>
  <pageSetup firstPageNumber="0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G18" sqref="G18"/>
    </sheetView>
  </sheetViews>
  <sheetFormatPr defaultColWidth="9.00390625" defaultRowHeight="14.25"/>
  <sheetData/>
  <sheetProtection/>
  <printOptions/>
  <pageMargins left="0.6999125161508876" right="0.6999125161508876" top="0.7499062639521802" bottom="0.7499062639521802" header="0.2999625102741512" footer="0.2999625102741512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信念技术论坛</Company>
  <TotalTime>3309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2017-08-17T08:42:17Z</cp:lastPrinted>
  <dcterms:created xsi:type="dcterms:W3CDTF">2010-05-21T00:53:55Z</dcterms:created>
  <dcterms:modified xsi:type="dcterms:W3CDTF">2017-08-18T00:24:10Z</dcterms:modified>
  <cp:category/>
  <cp:version/>
  <cp:contentType/>
  <cp:contentStatus/>
</cp:coreProperties>
</file>